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A - veřejné zakázky SPU\Pozemkové úpravy 2023\Javornice\Zadávací dokumentace\"/>
    </mc:Choice>
  </mc:AlternateContent>
  <xr:revisionPtr revIDLastSave="0" documentId="8_{E8FF78E8-4A82-488C-AE4A-9D2C77D66280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9" i="1"/>
  <c r="F14" i="1" l="1"/>
  <c r="F15" i="1"/>
  <c r="F16" i="1"/>
  <c r="F17" i="1"/>
  <c r="F18" i="1"/>
  <c r="F20" i="1"/>
  <c r="F21" i="1"/>
  <c r="F22" i="1"/>
  <c r="F23" i="1"/>
  <c r="F24" i="1"/>
  <c r="F26" i="1"/>
  <c r="F27" i="1"/>
  <c r="F28" i="1"/>
  <c r="F30" i="1"/>
  <c r="F31" i="1" s="1"/>
  <c r="F35" i="1" s="1"/>
  <c r="F29" i="1" l="1"/>
  <c r="F34" i="1" s="1"/>
  <c r="F5" i="1" l="1"/>
  <c r="F6" i="1"/>
  <c r="F7" i="1"/>
  <c r="F8" i="1"/>
  <c r="F10" i="1"/>
  <c r="F11" i="1"/>
  <c r="F12" i="1" l="1"/>
  <c r="F33" i="1" s="1"/>
  <c r="F36" i="1" s="1"/>
  <c r="F38" i="1" l="1"/>
  <c r="F37" i="1"/>
</calcChain>
</file>

<file path=xl/sharedStrings.xml><?xml version="1.0" encoding="utf-8"?>
<sst xmlns="http://schemas.openxmlformats.org/spreadsheetml/2006/main" count="123" uniqueCount="92">
  <si>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</si>
  <si>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</si>
  <si>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</si>
  <si>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</si>
  <si>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</si>
  <si>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</si>
  <si>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</si>
  <si>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</si>
  <si>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</si>
  <si>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</si>
  <si>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</si>
  <si>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</si>
  <si>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</si>
  <si>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</si>
  <si>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</si>
  <si>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</si>
  <si>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</si>
  <si>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6.2.7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</si>
  <si>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</si>
  <si>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</si>
  <si>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</si>
  <si>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</si>
  <si>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</si>
  <si>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</si>
  <si>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</si>
  <si>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</si>
  <si>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>6.3.1 i) b)</t>
  </si>
  <si>
    <t>100 bm</t>
  </si>
  <si>
    <t>6.3.1 i) c)</t>
  </si>
  <si>
    <t>ks</t>
  </si>
  <si>
    <t>6.3.2 h)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</si>
  <si>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</si>
  <si>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</si>
  <si>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</si>
  <si>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</si>
  <si>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</si>
  <si>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</si>
  <si>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</si>
  <si>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</si>
  <si>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</si>
  <si>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</si>
  <si>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</si>
  <si>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</si>
  <si>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</si>
  <si>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</si>
  <si>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</si>
  <si>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</si>
  <si>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</si>
  <si>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</si>
  <si>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</si>
  <si>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</si>
  <si>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</si>
  <si>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</si>
  <si>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</si>
  <si>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</si>
  <si>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</si>
  <si>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</si>
  <si>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6.3.4</t>
  </si>
  <si>
    <t>6.3.4 i)</t>
  </si>
  <si>
    <t>6.3.4 ii)</t>
  </si>
  <si>
    <t>6.3.4 iii)</t>
  </si>
  <si>
    <t xml:space="preserve">Rozbor současného stavu  včetně studie odtokových poměrů                  </t>
  </si>
  <si>
    <t>Zjišťování hranic pozemků neřešených dle § 2 zákona</t>
  </si>
  <si>
    <t>1.11.2027</t>
  </si>
  <si>
    <t>xx.xx.xxxx 4)</t>
  </si>
  <si>
    <t>xx.xx.xxxx 5)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</si>
  <si>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</si>
  <si>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</si>
  <si>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</si>
  <si>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</si>
  <si>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</si>
  <si>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</si>
  <si>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</si>
  <si>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</si>
  <si>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</si>
  <si>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</si>
  <si>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</si>
  <si>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</si>
  <si>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Revize stávajícího bodového pole 6)</t>
  </si>
  <si>
    <t>Doplnění stávajícího bodového pole 6)</t>
  </si>
  <si>
    <t>Výškopisné zaměření zájmového území dle čl. 6.3.1 i) a) Smlouvy 2)</t>
  </si>
  <si>
    <t>DTR liniových dopravních staveb PSZ pro stanovení plochy záboru půdy stavbami dle čl. 6.3.1 i) b) Smlouvy 2)</t>
  </si>
  <si>
    <t>DTR liniových vodohospodářských a protierozních staveb PSZ pro stanovení plochy záboru půdy stavbami dle čl. 6.3.1 i) b) Smlouvy 2)</t>
  </si>
  <si>
    <t>DTR vodohospodářských staveb PSZ dle čl. 6.3.1 i) c) Smlouvy 2)</t>
  </si>
  <si>
    <t>Aktualizace PSZ 11)</t>
  </si>
  <si>
    <t>Aktualizace PSZ do 10 ha 11)</t>
  </si>
  <si>
    <t>Aktualizace PSZ do 50 ha 11)</t>
  </si>
  <si>
    <t>Aktualizace PSZ nad 50 ha 11)</t>
  </si>
  <si>
    <t>Položkový výkaz činností –  Příloha č. 1 ke Smlouvě –  Komplexní pozemkové úpravy Javornice u Dubu</t>
  </si>
  <si>
    <t>6.2.6</t>
  </si>
  <si>
    <t>Šetření průběhu vlastnických hranic řešených pozemků s porosty pro účely návrhu KoPÚ, včetně označení lomových bodů 6), 8)</t>
  </si>
  <si>
    <t>Podrobné měření polohopisu v obvodu KoPÚ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</si>
</sst>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trike/>
      <sz val="9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9"/>
      <color rgb="FF0070C0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6">
    <xf numFmtId="0" fontId="0" fillId="0" borderId="0" xfId="0"/>
    <xf numFmtId="0" fontId="4" fillId="0" borderId="0" xfId="1" applyFont="1" applyFill="1" applyAlignment="1">
      <alignment vertical="center"/>
    </xf>
    <xf numFmtId="0" fontId="5" fillId="0" borderId="0" xfId="1" applyFont="1" applyFill="1"/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/>
    <xf numFmtId="49" fontId="5" fillId="0" borderId="12" xfId="1" applyNumberFormat="1" applyFont="1" applyFill="1" applyBorder="1" applyAlignment="1" applyProtection="1">
      <alignment horizontal="center" vertical="top"/>
    </xf>
    <xf numFmtId="0" fontId="4" fillId="0" borderId="40" xfId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 applyProtection="1">
      <alignment horizontal="center" vertical="center" wrapText="1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4" fillId="0" borderId="34" xfId="1" applyNumberFormat="1" applyFont="1" applyFill="1" applyBorder="1" applyAlignment="1" applyProtection="1">
      <alignment horizontal="center" vertical="center"/>
    </xf>
    <xf numFmtId="0" fontId="4" fillId="0" borderId="35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7" xfId="1" applyFont="1" applyFill="1" applyBorder="1" applyAlignment="1" applyProtection="1">
      <alignment horizontal="left" vertical="center" wrapText="1"/>
    </xf>
    <xf numFmtId="0" fontId="5" fillId="0" borderId="38" xfId="1" applyFont="1" applyFill="1" applyBorder="1" applyAlignment="1" applyProtection="1">
      <alignment horizontal="center" vertical="center"/>
    </xf>
    <xf numFmtId="164" fontId="5" fillId="0" borderId="37" xfId="1" applyNumberFormat="1" applyFont="1" applyFill="1" applyBorder="1" applyAlignment="1" applyProtection="1">
      <alignment horizontal="center" vertical="center"/>
    </xf>
    <xf numFmtId="4" fontId="4" fillId="0" borderId="19" xfId="1" applyNumberFormat="1" applyFont="1" applyFill="1" applyBorder="1" applyAlignment="1" applyProtection="1">
      <alignment vertical="center"/>
      <protection locked="0"/>
    </xf>
    <xf numFmtId="4" fontId="5" fillId="0" borderId="37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5" xfId="1" applyFont="1" applyFill="1" applyBorder="1" applyAlignment="1" applyProtection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left" vertical="center" wrapText="1"/>
    </xf>
    <xf numFmtId="49" fontId="5" fillId="0" borderId="31" xfId="1" applyNumberFormat="1" applyFont="1" applyFill="1" applyBorder="1" applyAlignment="1" applyProtection="1">
      <alignment horizontal="center" vertical="center"/>
    </xf>
    <xf numFmtId="0" fontId="5" fillId="0" borderId="27" xfId="1" applyFont="1" applyFill="1" applyBorder="1" applyAlignment="1" applyProtection="1">
      <alignment horizontal="left" vertical="center" wrapText="1"/>
    </xf>
    <xf numFmtId="0" fontId="5" fillId="0" borderId="27" xfId="1" applyFont="1" applyFill="1" applyBorder="1" applyAlignment="1" applyProtection="1">
      <alignment horizontal="center" vertical="center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27" xfId="1" applyNumberFormat="1" applyFont="1" applyFill="1" applyBorder="1" applyAlignment="1">
      <alignment horizontal="center" vertical="center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13" xfId="1" applyFont="1" applyFill="1" applyBorder="1" applyAlignment="1" applyProtection="1">
      <alignment vertical="center" wrapText="1"/>
    </xf>
    <xf numFmtId="4" fontId="4" fillId="0" borderId="13" xfId="1" applyNumberFormat="1" applyFont="1" applyFill="1" applyBorder="1" applyAlignment="1">
      <alignment vertical="center" wrapText="1"/>
    </xf>
    <xf numFmtId="4" fontId="4" fillId="0" borderId="13" xfId="1" applyNumberFormat="1" applyFont="1" applyFill="1" applyBorder="1" applyAlignment="1">
      <alignment horizontal="center" vertical="center" wrapText="1"/>
    </xf>
    <xf numFmtId="164" fontId="4" fillId="0" borderId="48" xfId="1" applyNumberFormat="1" applyFont="1" applyFill="1" applyBorder="1" applyAlignment="1" applyProtection="1">
      <alignment horizontal="center" vertical="center"/>
      <protection locked="0"/>
    </xf>
    <xf numFmtId="49" fontId="4" fillId="0" borderId="43" xfId="1" applyNumberFormat="1" applyFont="1" applyFill="1" applyBorder="1" applyAlignment="1" applyProtection="1">
      <alignment horizontal="center" vertical="center"/>
    </xf>
    <xf numFmtId="0" fontId="4" fillId="0" borderId="44" xfId="1" applyFont="1" applyFill="1" applyBorder="1" applyAlignment="1" applyProtection="1">
      <alignment horizontal="center" vertical="center" wrapText="1"/>
    </xf>
    <xf numFmtId="0" fontId="4" fillId="0" borderId="21" xfId="1" applyFont="1" applyFill="1" applyBorder="1" applyAlignment="1" applyProtection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left" vertical="center" wrapText="1"/>
    </xf>
    <xf numFmtId="0" fontId="5" fillId="0" borderId="2" xfId="1" applyFont="1" applyFill="1" applyBorder="1" applyAlignment="1" applyProtection="1">
      <alignment horizontal="center" vertical="center"/>
    </xf>
    <xf numFmtId="165" fontId="4" fillId="0" borderId="49" xfId="1" applyNumberFormat="1" applyFont="1" applyFill="1" applyBorder="1" applyAlignment="1" applyProtection="1">
      <alignment horizontal="right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 applyProtection="1">
      <alignment horizontal="center" vertical="center"/>
    </xf>
    <xf numFmtId="49" fontId="5" fillId="0" borderId="7" xfId="1" applyNumberFormat="1" applyFont="1" applyFill="1" applyBorder="1" applyAlignment="1" applyProtection="1">
      <alignment horizontal="center" vertical="center"/>
    </xf>
    <xf numFmtId="0" fontId="6" fillId="2" borderId="5" xfId="1" applyFont="1" applyFill="1" applyBorder="1" applyAlignment="1" applyProtection="1">
      <alignment horizontal="center" vertical="center"/>
    </xf>
    <xf numFmtId="165" fontId="6" fillId="2" borderId="5" xfId="1" applyNumberFormat="1" applyFont="1" applyFill="1" applyBorder="1" applyAlignment="1" applyProtection="1">
      <alignment horizontal="right" vertical="center"/>
      <protection locked="0"/>
    </xf>
    <xf numFmtId="4" fontId="7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9" xfId="1" applyNumberFormat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/>
    </xf>
    <xf numFmtId="165" fontId="4" fillId="0" borderId="27" xfId="1" applyNumberFormat="1" applyFont="1" applyFill="1" applyBorder="1" applyAlignment="1" applyProtection="1">
      <alignment horizontal="right" vertical="center"/>
      <protection locked="0"/>
    </xf>
    <xf numFmtId="4" fontId="4" fillId="0" borderId="23" xfId="0" applyNumberFormat="1" applyFont="1" applyFill="1" applyBorder="1" applyAlignment="1">
      <alignment horizontal="center" vertical="center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49" fontId="4" fillId="0" borderId="12" xfId="1" applyNumberFormat="1" applyFont="1" applyFill="1" applyBorder="1" applyAlignment="1" applyProtection="1">
      <alignment horizontal="center" vertical="center"/>
    </xf>
    <xf numFmtId="0" fontId="4" fillId="0" borderId="23" xfId="1" applyFont="1" applyFill="1" applyBorder="1" applyAlignment="1" applyProtection="1">
      <alignment vertical="center" wrapText="1"/>
    </xf>
    <xf numFmtId="0" fontId="5" fillId="0" borderId="23" xfId="1" applyFont="1" applyFill="1" applyBorder="1" applyAlignment="1" applyProtection="1">
      <alignment horizontal="center" vertical="center"/>
    </xf>
    <xf numFmtId="165" fontId="4" fillId="0" borderId="24" xfId="1" applyNumberFormat="1" applyFont="1" applyFill="1" applyBorder="1" applyAlignment="1">
      <alignment horizontal="right" vertical="center" wrapText="1"/>
    </xf>
    <xf numFmtId="4" fontId="5" fillId="0" borderId="24" xfId="1" applyNumberFormat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33" xfId="1" applyFont="1" applyFill="1" applyBorder="1" applyAlignment="1" applyProtection="1">
      <alignment vertical="center" wrapText="1"/>
    </xf>
    <xf numFmtId="165" fontId="4" fillId="0" borderId="23" xfId="1" applyNumberFormat="1" applyFont="1" applyFill="1" applyBorder="1" applyAlignment="1" applyProtection="1">
      <alignment horizontal="right" vertical="center"/>
      <protection locked="0"/>
    </xf>
    <xf numFmtId="4" fontId="4" fillId="0" borderId="33" xfId="0" applyNumberFormat="1" applyFont="1" applyFill="1" applyBorder="1" applyAlignment="1">
      <alignment horizontal="center" vertical="center"/>
    </xf>
    <xf numFmtId="0" fontId="4" fillId="0" borderId="16" xfId="1" applyFont="1" applyFill="1" applyBorder="1" applyAlignment="1" applyProtection="1">
      <alignment vertical="center"/>
    </xf>
    <xf numFmtId="4" fontId="4" fillId="0" borderId="16" xfId="1" applyNumberFormat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6" fontId="6" fillId="2" borderId="29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vertical="center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</xf>
    <xf numFmtId="0" fontId="4" fillId="0" borderId="27" xfId="1" applyFont="1" applyFill="1" applyBorder="1" applyAlignment="1" applyProtection="1">
      <alignment vertical="center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4" fontId="4" fillId="0" borderId="27" xfId="1" applyNumberFormat="1" applyFont="1" applyFill="1" applyBorder="1" applyAlignment="1" applyProtection="1">
      <alignment vertical="center"/>
      <protection locked="0"/>
    </xf>
    <xf numFmtId="6" fontId="6" fillId="2" borderId="3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 applyProtection="1">
      <alignment horizontal="center" vertical="center"/>
    </xf>
    <xf numFmtId="49" fontId="5" fillId="0" borderId="8" xfId="1" applyNumberFormat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4" fontId="4" fillId="0" borderId="5" xfId="1" applyNumberFormat="1" applyFont="1" applyBorder="1" applyAlignment="1" applyProtection="1">
      <alignment horizontal="center" vertical="center"/>
      <protection locked="0"/>
    </xf>
    <xf numFmtId="4" fontId="5" fillId="0" borderId="5" xfId="1" applyNumberFormat="1" applyFont="1" applyBorder="1" applyAlignment="1">
      <alignment horizontal="center" vertical="center"/>
    </xf>
    <xf numFmtId="49" fontId="5" fillId="0" borderId="9" xfId="1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4" fillId="0" borderId="12" xfId="1" applyFont="1" applyFill="1" applyBorder="1" applyAlignment="1" applyProtection="1">
      <alignment horizontal="center" vertical="center"/>
    </xf>
    <xf numFmtId="0" fontId="4" fillId="0" borderId="13" xfId="1" applyFont="1" applyFill="1" applyBorder="1" applyAlignment="1" applyProtection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</xf>
    <xf numFmtId="4" fontId="5" fillId="0" borderId="10" xfId="1" applyNumberFormat="1" applyFont="1" applyFill="1" applyBorder="1" applyAlignment="1" applyProtection="1">
      <alignment horizontal="center" vertical="center"/>
    </xf>
    <xf numFmtId="49" fontId="5" fillId="0" borderId="39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 applyProtection="1">
      <alignment horizontal="center" vertical="center"/>
    </xf>
    <xf numFmtId="49" fontId="5" fillId="0" borderId="17" xfId="1" applyNumberFormat="1" applyFont="1" applyFill="1" applyBorder="1" applyAlignment="1" applyProtection="1">
      <alignment horizontal="center" vertical="center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13" xfId="1" applyFont="1" applyFill="1" applyBorder="1" applyAlignment="1" applyProtection="1">
      <alignment horizontal="center"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 applyProtection="1">
      <alignment horizontal="center" vertical="center" wrapText="1"/>
    </xf>
    <xf numFmtId="0" fontId="4" fillId="0" borderId="33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 wrapText="1"/>
    </xf>
    <xf numFmtId="0" fontId="4" fillId="0" borderId="7" xfId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 applyProtection="1">
      <alignment horizontal="left" vertical="center" wrapText="1"/>
    </xf>
    <xf numFmtId="0" fontId="4" fillId="0" borderId="47" xfId="1" applyFont="1" applyFill="1" applyBorder="1" applyAlignment="1" applyProtection="1">
      <alignment horizontal="left" vertical="center" wrapText="1"/>
    </xf>
    <xf numFmtId="0" fontId="4" fillId="0" borderId="28" xfId="1" applyFont="1" applyFill="1" applyBorder="1" applyAlignment="1" applyProtection="1">
      <alignment horizontal="left" vertical="center" wrapText="1"/>
    </xf>
    <xf numFmtId="0" fontId="4" fillId="0" borderId="11" xfId="1" applyFont="1" applyFill="1" applyBorder="1" applyAlignment="1" applyProtection="1">
      <alignment horizontal="center" vertical="center" wrapText="1"/>
    </xf>
    <xf numFmtId="0" fontId="4" fillId="0" borderId="16" xfId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1"/>
  <sheetViews>
    <sheetView tabSelected="1" zoomScale="85" zoomScaleNormal="85" workbookViewId="0">
      <selection activeCell="E54" sqref="E54"/>
    </sheetView>
  </sheetViews>
  <sheetFormatPr defaultColWidth="9.109375" defaultRowHeight="21" customHeight="1" x14ac:dyDescent="0.2"/>
  <cols>
    <col min="1" max="1" width="8.33203125" style="7" customWidth="1"/>
    <col min="2" max="2" width="37.6640625" style="7" customWidth="1"/>
    <col min="3" max="4" width="8.109375" style="7" bestFit="1" customWidth="1"/>
    <col min="5" max="5" width="11.44140625" style="7" customWidth="1"/>
    <col min="6" max="6" width="14" style="7" bestFit="1" customWidth="1"/>
    <col min="7" max="7" width="18.6640625" style="7" bestFit="1" customWidth="1"/>
    <col min="8" max="8" width="32.33203125" style="7" customWidth="1"/>
    <col min="9" max="16384" width="9.109375" style="7"/>
  </cols>
  <sheetData>
    <row r="1" spans="1:14" ht="12.6" thickBot="1" x14ac:dyDescent="0.3">
      <c r="A1" s="1" t="s">
        <v>88</v>
      </c>
      <c r="B1" s="1"/>
      <c r="C1" s="2"/>
      <c r="D1" s="1"/>
      <c r="E1" s="3"/>
      <c r="F1" s="4"/>
      <c r="G1" s="4"/>
      <c r="H1" s="5"/>
      <c r="I1" s="6"/>
      <c r="J1" s="6"/>
      <c r="K1" s="6"/>
    </row>
    <row r="2" spans="1:14" ht="48.6" thickBot="1" x14ac:dyDescent="0.25">
      <c r="A2" s="8"/>
      <c r="B2" s="9" t="s">
        <v>0</v>
      </c>
      <c r="C2" s="10" t="s">
        <v>1</v>
      </c>
      <c r="D2" s="10" t="s">
        <v>2</v>
      </c>
      <c r="E2" s="11" t="s">
        <v>3</v>
      </c>
      <c r="F2" s="11" t="s">
        <v>4</v>
      </c>
      <c r="G2" s="12" t="s">
        <v>5</v>
      </c>
      <c r="H2" s="13"/>
    </row>
    <row r="3" spans="1:14" ht="12.6" thickBot="1" x14ac:dyDescent="0.25">
      <c r="A3" s="14" t="s">
        <v>6</v>
      </c>
      <c r="B3" s="15" t="s">
        <v>7</v>
      </c>
      <c r="C3" s="16"/>
      <c r="D3" s="16"/>
      <c r="E3" s="17"/>
      <c r="F3" s="18"/>
      <c r="G3" s="19"/>
      <c r="H3" s="20"/>
    </row>
    <row r="4" spans="1:14" ht="12" x14ac:dyDescent="0.2">
      <c r="A4" s="117" t="s">
        <v>8</v>
      </c>
      <c r="B4" s="21" t="s">
        <v>78</v>
      </c>
      <c r="C4" s="22" t="s">
        <v>9</v>
      </c>
      <c r="D4" s="23">
        <v>8</v>
      </c>
      <c r="E4" s="24"/>
      <c r="F4" s="25">
        <f>D4*E4</f>
        <v>0</v>
      </c>
      <c r="G4" s="115" t="s">
        <v>64</v>
      </c>
    </row>
    <row r="5" spans="1:14" ht="12" x14ac:dyDescent="0.2">
      <c r="A5" s="118"/>
      <c r="B5" s="26" t="s">
        <v>79</v>
      </c>
      <c r="C5" s="27" t="s">
        <v>10</v>
      </c>
      <c r="D5" s="28">
        <v>8</v>
      </c>
      <c r="E5" s="29"/>
      <c r="F5" s="30">
        <f t="shared" ref="F5:F11" si="0">D5*E5</f>
        <v>0</v>
      </c>
      <c r="G5" s="116"/>
    </row>
    <row r="6" spans="1:14" ht="12" x14ac:dyDescent="0.2">
      <c r="A6" s="102" t="s">
        <v>11</v>
      </c>
      <c r="B6" s="26" t="s">
        <v>91</v>
      </c>
      <c r="C6" s="27" t="s">
        <v>12</v>
      </c>
      <c r="D6" s="27">
        <v>300</v>
      </c>
      <c r="E6" s="29"/>
      <c r="F6" s="30">
        <f t="shared" si="0"/>
        <v>0</v>
      </c>
      <c r="G6" s="101" t="s">
        <v>64</v>
      </c>
      <c r="H6" s="31"/>
      <c r="I6" s="31"/>
      <c r="J6" s="31"/>
      <c r="K6" s="31"/>
      <c r="L6" s="31"/>
      <c r="M6" s="31"/>
      <c r="N6" s="31"/>
    </row>
    <row r="7" spans="1:14" ht="34.200000000000003" x14ac:dyDescent="0.2">
      <c r="A7" s="33" t="s">
        <v>13</v>
      </c>
      <c r="B7" s="34" t="s">
        <v>14</v>
      </c>
      <c r="C7" s="35" t="s">
        <v>15</v>
      </c>
      <c r="D7" s="32">
        <v>153</v>
      </c>
      <c r="E7" s="29"/>
      <c r="F7" s="36">
        <f t="shared" si="0"/>
        <v>0</v>
      </c>
      <c r="G7" s="37" t="s">
        <v>64</v>
      </c>
      <c r="H7" s="31"/>
      <c r="I7" s="31"/>
      <c r="J7" s="31"/>
      <c r="K7" s="31"/>
      <c r="L7" s="31"/>
      <c r="M7" s="31"/>
      <c r="N7" s="31"/>
    </row>
    <row r="8" spans="1:14" ht="22.8" x14ac:dyDescent="0.2">
      <c r="A8" s="38" t="s">
        <v>16</v>
      </c>
      <c r="B8" s="26" t="s">
        <v>62</v>
      </c>
      <c r="C8" s="35" t="s">
        <v>15</v>
      </c>
      <c r="D8" s="32">
        <v>1</v>
      </c>
      <c r="E8" s="29"/>
      <c r="F8" s="36">
        <f t="shared" si="0"/>
        <v>0</v>
      </c>
      <c r="G8" s="37" t="s">
        <v>64</v>
      </c>
      <c r="H8" s="31"/>
      <c r="I8" s="31"/>
      <c r="J8" s="31"/>
      <c r="K8" s="31"/>
      <c r="L8" s="31"/>
      <c r="M8" s="31"/>
      <c r="N8" s="31"/>
    </row>
    <row r="9" spans="1:14" s="110" customFormat="1" ht="51" customHeight="1" x14ac:dyDescent="0.2">
      <c r="A9" s="103" t="s">
        <v>89</v>
      </c>
      <c r="B9" s="104" t="s">
        <v>90</v>
      </c>
      <c r="C9" s="105" t="s">
        <v>15</v>
      </c>
      <c r="D9" s="106">
        <v>150</v>
      </c>
      <c r="E9" s="107"/>
      <c r="F9" s="108">
        <f t="shared" si="0"/>
        <v>0</v>
      </c>
      <c r="G9" s="109" t="s">
        <v>64</v>
      </c>
    </row>
    <row r="10" spans="1:14" ht="22.8" x14ac:dyDescent="0.2">
      <c r="A10" s="33" t="s">
        <v>17</v>
      </c>
      <c r="B10" s="39" t="s">
        <v>61</v>
      </c>
      <c r="C10" s="35" t="s">
        <v>12</v>
      </c>
      <c r="D10" s="32">
        <v>380</v>
      </c>
      <c r="E10" s="29"/>
      <c r="F10" s="36">
        <f t="shared" si="0"/>
        <v>0</v>
      </c>
      <c r="G10" s="37" t="s">
        <v>64</v>
      </c>
      <c r="H10" s="31"/>
      <c r="I10" s="31"/>
      <c r="J10" s="31"/>
      <c r="K10" s="31"/>
      <c r="L10" s="31"/>
      <c r="M10" s="31"/>
      <c r="N10" s="31"/>
    </row>
    <row r="11" spans="1:14" ht="23.4" thickBot="1" x14ac:dyDescent="0.25">
      <c r="A11" s="40" t="s">
        <v>18</v>
      </c>
      <c r="B11" s="41" t="s">
        <v>19</v>
      </c>
      <c r="C11" s="42" t="s">
        <v>12</v>
      </c>
      <c r="D11" s="42">
        <v>380</v>
      </c>
      <c r="E11" s="43"/>
      <c r="F11" s="44">
        <f t="shared" si="0"/>
        <v>0</v>
      </c>
      <c r="G11" s="45" t="s">
        <v>64</v>
      </c>
      <c r="H11" s="20"/>
      <c r="I11" s="20"/>
      <c r="J11" s="20"/>
      <c r="K11" s="20"/>
      <c r="L11" s="20"/>
    </row>
    <row r="12" spans="1:14" ht="12.6" thickBot="1" x14ac:dyDescent="0.25">
      <c r="A12" s="111" t="s">
        <v>20</v>
      </c>
      <c r="B12" s="112"/>
      <c r="C12" s="46"/>
      <c r="D12" s="46"/>
      <c r="E12" s="47"/>
      <c r="F12" s="48">
        <f>SUM(F4:F11)</f>
        <v>0</v>
      </c>
      <c r="G12" s="49" t="s">
        <v>65</v>
      </c>
      <c r="H12" s="20"/>
      <c r="I12" s="20"/>
      <c r="J12" s="20"/>
      <c r="K12" s="20"/>
      <c r="L12" s="20"/>
    </row>
    <row r="13" spans="1:14" ht="12" x14ac:dyDescent="0.2">
      <c r="A13" s="50" t="s">
        <v>21</v>
      </c>
      <c r="B13" s="51" t="s">
        <v>22</v>
      </c>
      <c r="C13" s="52"/>
      <c r="D13" s="52"/>
      <c r="E13" s="53"/>
      <c r="F13" s="53"/>
      <c r="G13" s="54"/>
    </row>
    <row r="14" spans="1:14" ht="12" x14ac:dyDescent="0.2">
      <c r="A14" s="55" t="s">
        <v>23</v>
      </c>
      <c r="B14" s="56" t="s">
        <v>24</v>
      </c>
      <c r="C14" s="57" t="s">
        <v>12</v>
      </c>
      <c r="D14" s="57">
        <v>380</v>
      </c>
      <c r="E14" s="58"/>
      <c r="F14" s="59">
        <f>D14*E14</f>
        <v>0</v>
      </c>
      <c r="G14" s="121" t="s">
        <v>64</v>
      </c>
    </row>
    <row r="15" spans="1:14" ht="22.8" x14ac:dyDescent="0.2">
      <c r="A15" s="60" t="s">
        <v>25</v>
      </c>
      <c r="B15" s="34" t="s">
        <v>80</v>
      </c>
      <c r="C15" s="27" t="s">
        <v>12</v>
      </c>
      <c r="D15" s="27">
        <v>10</v>
      </c>
      <c r="E15" s="58"/>
      <c r="F15" s="61">
        <f t="shared" ref="F15:F28" si="1">D15*E15</f>
        <v>0</v>
      </c>
      <c r="G15" s="122"/>
    </row>
    <row r="16" spans="1:14" ht="34.200000000000003" x14ac:dyDescent="0.2">
      <c r="A16" s="113" t="s">
        <v>26</v>
      </c>
      <c r="B16" s="26" t="s">
        <v>81</v>
      </c>
      <c r="C16" s="27" t="s">
        <v>27</v>
      </c>
      <c r="D16" s="27">
        <v>50</v>
      </c>
      <c r="E16" s="58"/>
      <c r="F16" s="61">
        <f t="shared" si="1"/>
        <v>0</v>
      </c>
      <c r="G16" s="122"/>
    </row>
    <row r="17" spans="1:12" ht="34.200000000000003" x14ac:dyDescent="0.2">
      <c r="A17" s="114"/>
      <c r="B17" s="26" t="s">
        <v>82</v>
      </c>
      <c r="C17" s="27" t="s">
        <v>27</v>
      </c>
      <c r="D17" s="27">
        <v>15</v>
      </c>
      <c r="E17" s="58"/>
      <c r="F17" s="61">
        <f t="shared" si="1"/>
        <v>0</v>
      </c>
      <c r="G17" s="122"/>
    </row>
    <row r="18" spans="1:12" ht="22.8" x14ac:dyDescent="0.2">
      <c r="A18" s="62" t="s">
        <v>28</v>
      </c>
      <c r="B18" s="26" t="s">
        <v>83</v>
      </c>
      <c r="C18" s="27" t="s">
        <v>29</v>
      </c>
      <c r="D18" s="27">
        <v>3</v>
      </c>
      <c r="E18" s="58"/>
      <c r="F18" s="61">
        <f t="shared" si="1"/>
        <v>0</v>
      </c>
      <c r="G18" s="122"/>
    </row>
    <row r="19" spans="1:12" ht="11.4" x14ac:dyDescent="0.2">
      <c r="A19" s="63" t="s">
        <v>30</v>
      </c>
      <c r="B19" s="34" t="s">
        <v>84</v>
      </c>
      <c r="C19" s="32" t="s">
        <v>12</v>
      </c>
      <c r="D19" s="64"/>
      <c r="E19" s="65"/>
      <c r="F19" s="66"/>
      <c r="G19" s="67"/>
      <c r="H19" s="68"/>
    </row>
    <row r="20" spans="1:12" ht="22.8" x14ac:dyDescent="0.2">
      <c r="A20" s="63" t="s">
        <v>50</v>
      </c>
      <c r="B20" s="34" t="s">
        <v>85</v>
      </c>
      <c r="C20" s="32" t="s">
        <v>12</v>
      </c>
      <c r="D20" s="32">
        <v>1</v>
      </c>
      <c r="E20" s="58"/>
      <c r="F20" s="69">
        <f t="shared" si="1"/>
        <v>0</v>
      </c>
      <c r="G20" s="70" t="s">
        <v>56</v>
      </c>
      <c r="H20" s="20"/>
    </row>
    <row r="21" spans="1:12" ht="22.8" x14ac:dyDescent="0.2">
      <c r="A21" s="63" t="s">
        <v>51</v>
      </c>
      <c r="B21" s="34" t="s">
        <v>86</v>
      </c>
      <c r="C21" s="32" t="s">
        <v>12</v>
      </c>
      <c r="D21" s="32">
        <v>1</v>
      </c>
      <c r="E21" s="58"/>
      <c r="F21" s="69">
        <f t="shared" si="1"/>
        <v>0</v>
      </c>
      <c r="G21" s="70" t="s">
        <v>56</v>
      </c>
      <c r="H21" s="20"/>
    </row>
    <row r="22" spans="1:12" ht="22.8" x14ac:dyDescent="0.2">
      <c r="A22" s="63" t="s">
        <v>52</v>
      </c>
      <c r="B22" s="34" t="s">
        <v>87</v>
      </c>
      <c r="C22" s="32" t="s">
        <v>12</v>
      </c>
      <c r="D22" s="32">
        <v>1</v>
      </c>
      <c r="E22" s="58"/>
      <c r="F22" s="69">
        <f t="shared" si="1"/>
        <v>0</v>
      </c>
      <c r="G22" s="70" t="s">
        <v>56</v>
      </c>
      <c r="H22" s="20"/>
    </row>
    <row r="23" spans="1:12" ht="22.8" x14ac:dyDescent="0.2">
      <c r="A23" s="63" t="s">
        <v>31</v>
      </c>
      <c r="B23" s="26" t="s">
        <v>32</v>
      </c>
      <c r="C23" s="27" t="s">
        <v>12</v>
      </c>
      <c r="D23" s="27">
        <v>371</v>
      </c>
      <c r="E23" s="58"/>
      <c r="F23" s="30">
        <f t="shared" si="1"/>
        <v>0</v>
      </c>
      <c r="G23" s="71" t="s">
        <v>63</v>
      </c>
    </row>
    <row r="24" spans="1:12" ht="22.8" x14ac:dyDescent="0.2">
      <c r="A24" s="33" t="s">
        <v>33</v>
      </c>
      <c r="B24" s="34" t="s">
        <v>34</v>
      </c>
      <c r="C24" s="27" t="s">
        <v>29</v>
      </c>
      <c r="D24" s="27">
        <v>2</v>
      </c>
      <c r="E24" s="58"/>
      <c r="F24" s="30">
        <f t="shared" si="1"/>
        <v>0</v>
      </c>
      <c r="G24" s="70" t="s">
        <v>35</v>
      </c>
    </row>
    <row r="25" spans="1:12" ht="22.8" x14ac:dyDescent="0.2">
      <c r="A25" s="33" t="s">
        <v>57</v>
      </c>
      <c r="B25" s="34" t="s">
        <v>37</v>
      </c>
      <c r="C25" s="32" t="s">
        <v>12</v>
      </c>
      <c r="D25" s="72"/>
      <c r="E25" s="72"/>
      <c r="F25" s="66"/>
      <c r="G25" s="67"/>
    </row>
    <row r="26" spans="1:12" ht="22.8" x14ac:dyDescent="0.2">
      <c r="A26" s="33" t="s">
        <v>58</v>
      </c>
      <c r="B26" s="34" t="s">
        <v>53</v>
      </c>
      <c r="C26" s="32" t="s">
        <v>12</v>
      </c>
      <c r="D26" s="32">
        <v>1</v>
      </c>
      <c r="E26" s="58"/>
      <c r="F26" s="69">
        <f t="shared" si="1"/>
        <v>0</v>
      </c>
      <c r="G26" s="70" t="s">
        <v>36</v>
      </c>
    </row>
    <row r="27" spans="1:12" ht="22.8" x14ac:dyDescent="0.2">
      <c r="A27" s="33" t="s">
        <v>59</v>
      </c>
      <c r="B27" s="34" t="s">
        <v>54</v>
      </c>
      <c r="C27" s="32" t="s">
        <v>12</v>
      </c>
      <c r="D27" s="32">
        <v>1</v>
      </c>
      <c r="E27" s="58"/>
      <c r="F27" s="69">
        <f t="shared" si="1"/>
        <v>0</v>
      </c>
      <c r="G27" s="70" t="s">
        <v>36</v>
      </c>
    </row>
    <row r="28" spans="1:12" ht="23.4" thickBot="1" x14ac:dyDescent="0.25">
      <c r="A28" s="40" t="s">
        <v>60</v>
      </c>
      <c r="B28" s="41" t="s">
        <v>55</v>
      </c>
      <c r="C28" s="42" t="s">
        <v>12</v>
      </c>
      <c r="D28" s="32">
        <v>1</v>
      </c>
      <c r="E28" s="73"/>
      <c r="F28" s="69">
        <f t="shared" si="1"/>
        <v>0</v>
      </c>
      <c r="G28" s="70" t="s">
        <v>36</v>
      </c>
    </row>
    <row r="29" spans="1:12" ht="12.6" thickBot="1" x14ac:dyDescent="0.25">
      <c r="A29" s="119" t="s">
        <v>38</v>
      </c>
      <c r="B29" s="120"/>
      <c r="C29" s="46"/>
      <c r="D29" s="46"/>
      <c r="E29" s="58"/>
      <c r="F29" s="74">
        <f>SUM(F14:F28)</f>
        <v>0</v>
      </c>
      <c r="G29" s="75" t="s">
        <v>39</v>
      </c>
    </row>
    <row r="30" spans="1:12" ht="24.6" thickBot="1" x14ac:dyDescent="0.25">
      <c r="A30" s="76" t="s">
        <v>40</v>
      </c>
      <c r="B30" s="77" t="s">
        <v>41</v>
      </c>
      <c r="C30" s="78" t="s">
        <v>12</v>
      </c>
      <c r="D30" s="78">
        <v>371</v>
      </c>
      <c r="E30" s="79"/>
      <c r="F30" s="80">
        <f>D30*E30</f>
        <v>0</v>
      </c>
      <c r="G30" s="81" t="s">
        <v>36</v>
      </c>
      <c r="H30" s="20"/>
      <c r="I30" s="20"/>
      <c r="J30" s="20"/>
      <c r="K30" s="20"/>
      <c r="L30" s="20"/>
    </row>
    <row r="31" spans="1:12" ht="12" x14ac:dyDescent="0.2">
      <c r="A31" s="125" t="s">
        <v>42</v>
      </c>
      <c r="B31" s="126"/>
      <c r="C31" s="82"/>
      <c r="D31" s="82"/>
      <c r="E31" s="83"/>
      <c r="F31" s="84">
        <f>F30</f>
        <v>0</v>
      </c>
      <c r="G31" s="75" t="s">
        <v>39</v>
      </c>
    </row>
    <row r="32" spans="1:12" ht="12" x14ac:dyDescent="0.2">
      <c r="A32" s="133" t="s">
        <v>43</v>
      </c>
      <c r="B32" s="134"/>
      <c r="C32" s="85"/>
      <c r="D32" s="85"/>
      <c r="E32" s="86"/>
      <c r="F32" s="87"/>
      <c r="G32" s="88"/>
    </row>
    <row r="33" spans="1:12" ht="11.4" x14ac:dyDescent="0.2">
      <c r="A33" s="127" t="s">
        <v>44</v>
      </c>
      <c r="B33" s="128"/>
      <c r="C33" s="89"/>
      <c r="D33" s="89"/>
      <c r="E33" s="90"/>
      <c r="F33" s="90">
        <f>SUM(F12)</f>
        <v>0</v>
      </c>
      <c r="G33" s="91"/>
    </row>
    <row r="34" spans="1:12" ht="11.4" x14ac:dyDescent="0.2">
      <c r="A34" s="127" t="s">
        <v>45</v>
      </c>
      <c r="B34" s="128"/>
      <c r="C34" s="89"/>
      <c r="D34" s="89"/>
      <c r="E34" s="90"/>
      <c r="F34" s="90">
        <f>SUM(F29)</f>
        <v>0</v>
      </c>
      <c r="G34" s="91"/>
    </row>
    <row r="35" spans="1:12" ht="11.4" x14ac:dyDescent="0.2">
      <c r="A35" s="127" t="s">
        <v>46</v>
      </c>
      <c r="B35" s="128"/>
      <c r="C35" s="89"/>
      <c r="D35" s="89"/>
      <c r="E35" s="90"/>
      <c r="F35" s="90">
        <f>SUM(F31)</f>
        <v>0</v>
      </c>
      <c r="G35" s="91"/>
    </row>
    <row r="36" spans="1:12" ht="12" x14ac:dyDescent="0.2">
      <c r="A36" s="129" t="s">
        <v>47</v>
      </c>
      <c r="B36" s="130"/>
      <c r="C36" s="92"/>
      <c r="D36" s="92"/>
      <c r="E36" s="93"/>
      <c r="F36" s="93">
        <f>SUM(F33:F35)</f>
        <v>0</v>
      </c>
      <c r="G36" s="91"/>
    </row>
    <row r="37" spans="1:12" ht="11.4" x14ac:dyDescent="0.2">
      <c r="A37" s="127" t="s">
        <v>48</v>
      </c>
      <c r="B37" s="128"/>
      <c r="C37" s="89"/>
      <c r="D37" s="89"/>
      <c r="E37" s="90"/>
      <c r="F37" s="90">
        <f>PRODUCT(F36,0.21)</f>
        <v>0</v>
      </c>
      <c r="G37" s="91"/>
    </row>
    <row r="38" spans="1:12" ht="12.6" thickBot="1" x14ac:dyDescent="0.25">
      <c r="A38" s="131" t="s">
        <v>49</v>
      </c>
      <c r="B38" s="132"/>
      <c r="C38" s="94"/>
      <c r="D38" s="95"/>
      <c r="E38" s="96"/>
      <c r="F38" s="97">
        <f>PRODUCT(F36,1.21)</f>
        <v>0</v>
      </c>
      <c r="G38" s="98"/>
      <c r="J38" s="5"/>
      <c r="K38" s="5"/>
    </row>
    <row r="39" spans="1:12" ht="21" customHeight="1" x14ac:dyDescent="0.2">
      <c r="A39" s="124"/>
      <c r="B39" s="124"/>
      <c r="C39" s="124"/>
      <c r="D39" s="124"/>
      <c r="E39" s="124"/>
      <c r="F39" s="124"/>
      <c r="G39" s="124"/>
      <c r="J39" s="20"/>
      <c r="L39" s="20"/>
    </row>
    <row r="40" spans="1:12" s="99" customFormat="1" ht="64.2" customHeight="1" x14ac:dyDescent="0.3">
      <c r="A40" s="123" t="s">
        <v>66</v>
      </c>
      <c r="B40" s="123"/>
      <c r="C40" s="123"/>
      <c r="D40" s="123"/>
      <c r="E40" s="123"/>
      <c r="F40" s="123"/>
      <c r="G40" s="123"/>
    </row>
    <row r="41" spans="1:12" s="99" customFormat="1" ht="33.6" customHeight="1" x14ac:dyDescent="0.3">
      <c r="A41" s="123" t="s">
        <v>67</v>
      </c>
      <c r="B41" s="123"/>
      <c r="C41" s="123"/>
      <c r="D41" s="123"/>
      <c r="E41" s="123"/>
      <c r="F41" s="123"/>
      <c r="G41" s="123"/>
    </row>
    <row r="42" spans="1:12" s="99" customFormat="1" ht="33" customHeight="1" x14ac:dyDescent="0.3">
      <c r="A42" s="123" t="s">
        <v>68</v>
      </c>
      <c r="B42" s="123"/>
      <c r="C42" s="123"/>
      <c r="D42" s="123"/>
      <c r="E42" s="123"/>
      <c r="F42" s="123"/>
      <c r="G42" s="123"/>
    </row>
    <row r="43" spans="1:12" s="99" customFormat="1" ht="46.2" customHeight="1" x14ac:dyDescent="0.3">
      <c r="A43" s="123" t="s">
        <v>69</v>
      </c>
      <c r="B43" s="123"/>
      <c r="C43" s="123"/>
      <c r="D43" s="123"/>
      <c r="E43" s="123"/>
      <c r="F43" s="123"/>
      <c r="G43" s="123"/>
    </row>
    <row r="44" spans="1:12" s="99" customFormat="1" ht="31.2" customHeight="1" x14ac:dyDescent="0.3">
      <c r="A44" s="135" t="s">
        <v>70</v>
      </c>
      <c r="B44" s="135"/>
      <c r="C44" s="135"/>
      <c r="D44" s="135"/>
      <c r="E44" s="135"/>
      <c r="F44" s="135"/>
      <c r="G44" s="135"/>
    </row>
    <row r="45" spans="1:12" s="99" customFormat="1" ht="30" customHeight="1" x14ac:dyDescent="0.3">
      <c r="A45" s="123" t="s">
        <v>71</v>
      </c>
      <c r="B45" s="123"/>
      <c r="C45" s="123"/>
      <c r="D45" s="123"/>
      <c r="E45" s="123"/>
      <c r="F45" s="123"/>
      <c r="G45" s="123"/>
    </row>
    <row r="46" spans="1:12" s="99" customFormat="1" ht="31.2" customHeight="1" x14ac:dyDescent="0.3">
      <c r="A46" s="123" t="s">
        <v>72</v>
      </c>
      <c r="B46" s="123"/>
      <c r="C46" s="123"/>
      <c r="D46" s="123"/>
      <c r="E46" s="123"/>
      <c r="F46" s="123"/>
      <c r="G46" s="123"/>
    </row>
    <row r="47" spans="1:12" s="100" customFormat="1" ht="52.95" customHeight="1" x14ac:dyDescent="0.3">
      <c r="A47" s="123" t="s">
        <v>73</v>
      </c>
      <c r="B47" s="123"/>
      <c r="C47" s="123"/>
      <c r="D47" s="123"/>
      <c r="E47" s="123"/>
      <c r="F47" s="123"/>
      <c r="G47" s="123"/>
    </row>
    <row r="48" spans="1:12" s="100" customFormat="1" ht="52.95" customHeight="1" x14ac:dyDescent="0.3">
      <c r="A48" s="123" t="s">
        <v>74</v>
      </c>
      <c r="B48" s="123"/>
      <c r="C48" s="123"/>
      <c r="D48" s="123"/>
      <c r="E48" s="123"/>
      <c r="F48" s="123"/>
      <c r="G48" s="123"/>
    </row>
    <row r="49" spans="1:7" s="99" customFormat="1" ht="30.6" customHeight="1" x14ac:dyDescent="0.3">
      <c r="A49" s="123" t="s">
        <v>75</v>
      </c>
      <c r="B49" s="123"/>
      <c r="C49" s="123"/>
      <c r="D49" s="123"/>
      <c r="E49" s="123"/>
      <c r="F49" s="123"/>
      <c r="G49" s="123"/>
    </row>
    <row r="50" spans="1:7" s="99" customFormat="1" ht="59.4" customHeight="1" x14ac:dyDescent="0.3">
      <c r="A50" s="123" t="s">
        <v>76</v>
      </c>
      <c r="B50" s="123"/>
      <c r="C50" s="123"/>
      <c r="D50" s="123"/>
      <c r="E50" s="123"/>
      <c r="F50" s="123"/>
      <c r="G50" s="123"/>
    </row>
    <row r="51" spans="1:7" s="99" customFormat="1" ht="88.2" customHeight="1" x14ac:dyDescent="0.3">
      <c r="A51" s="123" t="s">
        <v>77</v>
      </c>
      <c r="B51" s="123"/>
      <c r="C51" s="123"/>
      <c r="D51" s="123"/>
      <c r="E51" s="123"/>
      <c r="F51" s="123"/>
      <c r="G51" s="123"/>
    </row>
  </sheetData>
  <mergeCells count="27">
    <mergeCell ref="A48:G48"/>
    <mergeCell ref="A49:G49"/>
    <mergeCell ref="A50:G50"/>
    <mergeCell ref="A51:G51"/>
    <mergeCell ref="A43:G43"/>
    <mergeCell ref="A44:G44"/>
    <mergeCell ref="A45:G45"/>
    <mergeCell ref="A46:G46"/>
    <mergeCell ref="A47:G47"/>
    <mergeCell ref="A40:G40"/>
    <mergeCell ref="A41:G41"/>
    <mergeCell ref="A42:G42"/>
    <mergeCell ref="A39:G39"/>
    <mergeCell ref="A31:B31"/>
    <mergeCell ref="A34:B34"/>
    <mergeCell ref="A36:B36"/>
    <mergeCell ref="A37:B37"/>
    <mergeCell ref="A38:B38"/>
    <mergeCell ref="A35:B35"/>
    <mergeCell ref="A33:B33"/>
    <mergeCell ref="A32:B32"/>
    <mergeCell ref="A12:B12"/>
    <mergeCell ref="A16:A17"/>
    <mergeCell ref="G4:G5"/>
    <mergeCell ref="A4:A5"/>
    <mergeCell ref="A29:B29"/>
    <mergeCell ref="G14:G1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8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a10cb3f4-6df0-432d-a88a-550b10af4063"/>
    <ds:schemaRef ds:uri="0e91f575-6fab-42fd-90b1-cf5076f1288e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dcmitype/"/>
    <ds:schemaRef ds:uri="85f4b5cc-4033-44c7-b405-f5eed34c8154"/>
    <ds:schemaRef ds:uri="http://schemas.microsoft.com/office/2006/documentManagement/types"/>
    <ds:schemaRef ds:uri="96d89aea-7c17-4746-a528-e0c0b049a2f4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Šebesta František Ing.</cp:lastModifiedBy>
  <cp:revision/>
  <cp:lastPrinted>2023-02-10T12:38:07Z</cp:lastPrinted>
  <dcterms:created xsi:type="dcterms:W3CDTF">2013-07-10T06:31:46Z</dcterms:created>
  <dcterms:modified xsi:type="dcterms:W3CDTF">2023-03-28T06:44:39Z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